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2"/>
  <workbookPr/>
  <mc:AlternateContent xmlns:mc="http://schemas.openxmlformats.org/markup-compatibility/2006">
    <mc:Choice Requires="x15">
      <x15ac:absPath xmlns:x15ac="http://schemas.microsoft.com/office/spreadsheetml/2010/11/ac" url="https://corexperience.sharepoint.com/sites/CoreX/Shared Documents/Operations - L1/Management - L1/CoreX Bonus Scheme per Client/"/>
    </mc:Choice>
  </mc:AlternateContent>
  <xr:revisionPtr revIDLastSave="0" documentId="8_{94BCE921-892C-4E32-8017-4682566FF1DF}" xr6:coauthVersionLast="47" xr6:coauthVersionMax="47" xr10:uidLastSave="{00000000-0000-0000-0000-000000000000}"/>
  <bookViews>
    <workbookView xWindow="-120" yWindow="-120" windowWidth="29040" windowHeight="15720" firstSheet="1" xr2:uid="{00000000-000D-0000-FFFF-FFFF00000000}"/>
  </bookViews>
  <sheets>
    <sheet name="November Employee Bonus" sheetId="6" r:id="rId1"/>
    <sheet name="Bonus Model Example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6" l="1"/>
  <c r="L4" i="6"/>
  <c r="N4" i="6" a="1"/>
  <c r="N4" i="6" s="1"/>
  <c r="M4" i="6" a="1"/>
  <c r="M4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<sst xmlns="http://schemas.openxmlformats.org/spreadsheetml/2006/main" count="121" uniqueCount="84">
  <si>
    <t>Bonus Scheme</t>
  </si>
  <si>
    <t>Bonus Overview per Agent</t>
  </si>
  <si>
    <t>Bonus Overview Total</t>
  </si>
  <si>
    <t>Total monthly days w/o Holiday</t>
  </si>
  <si>
    <t>Name</t>
  </si>
  <si>
    <t>Bonus</t>
  </si>
  <si>
    <t>QA</t>
  </si>
  <si>
    <t>Productivity (% actual to target)</t>
  </si>
  <si>
    <t>Attendance (days)</t>
  </si>
  <si>
    <t>Amount</t>
  </si>
  <si>
    <t>0 EUR</t>
  </si>
  <si>
    <t>50-100 EUR*</t>
  </si>
  <si>
    <t>100 EUR*</t>
  </si>
  <si>
    <t>Agent 1</t>
  </si>
  <si>
    <t>Count</t>
  </si>
  <si>
    <t>*Bonus calculated proportionally</t>
  </si>
  <si>
    <t>Agent 2</t>
  </si>
  <si>
    <t>Agent 3</t>
  </si>
  <si>
    <t>Monthly Working Days</t>
  </si>
  <si>
    <t>Agent 4</t>
  </si>
  <si>
    <t>Quality</t>
  </si>
  <si>
    <t>Agent 5</t>
  </si>
  <si>
    <t>Bonus Overview w/o Attrition</t>
  </si>
  <si>
    <t>85% - 94%</t>
  </si>
  <si>
    <t>Agent 6</t>
  </si>
  <si>
    <t>95% - 100%</t>
  </si>
  <si>
    <t>Agent 7</t>
  </si>
  <si>
    <t>Agent 8</t>
  </si>
  <si>
    <t>Agent 9</t>
  </si>
  <si>
    <t>Productivity</t>
  </si>
  <si>
    <t>Agent 10</t>
  </si>
  <si>
    <t>Bonus Overview w/o Attrition and New  Hires</t>
  </si>
  <si>
    <t>90-100%</t>
  </si>
  <si>
    <t>Agent 11</t>
  </si>
  <si>
    <t>100-114%</t>
  </si>
  <si>
    <t>Agent 12</t>
  </si>
  <si>
    <t>115%-124%</t>
  </si>
  <si>
    <t>Agent 13</t>
  </si>
  <si>
    <t>&gt;125%</t>
  </si>
  <si>
    <t>Agent 14</t>
  </si>
  <si>
    <t>*impact of attendace disregarded in amount ranges for graphs and table</t>
  </si>
  <si>
    <t>Total</t>
  </si>
  <si>
    <t>Bonus Model Examples</t>
  </si>
  <si>
    <t>Model I</t>
  </si>
  <si>
    <t>Qualifier / Disqualifier KPI</t>
  </si>
  <si>
    <t>Performance Threshold</t>
  </si>
  <si>
    <t>Contacts per Hour</t>
  </si>
  <si>
    <t>Bonus/Malus CPH</t>
  </si>
  <si>
    <t>Quality Assurance</t>
  </si>
  <si>
    <t>Bonus/Malus QA</t>
  </si>
  <si>
    <t>First Contact Resolution</t>
  </si>
  <si>
    <t>Penalty 2</t>
  </si>
  <si>
    <t>&lt;5</t>
  </si>
  <si>
    <t xml:space="preserve"> &lt;80%</t>
  </si>
  <si>
    <t>n/a</t>
  </si>
  <si>
    <t>Penalty 1</t>
  </si>
  <si>
    <t>5-6</t>
  </si>
  <si>
    <t>80-85%</t>
  </si>
  <si>
    <t>Neutral</t>
  </si>
  <si>
    <t>6-7</t>
  </si>
  <si>
    <t xml:space="preserve"> 85-90%</t>
  </si>
  <si>
    <t>&gt;60%</t>
  </si>
  <si>
    <t>Bonus 1</t>
  </si>
  <si>
    <t>7-8</t>
  </si>
  <si>
    <t>90-95%</t>
  </si>
  <si>
    <t>Bonus 2</t>
  </si>
  <si>
    <t>&gt;8</t>
  </si>
  <si>
    <t>&gt;95%</t>
  </si>
  <si>
    <t>Assumptions Model I:</t>
  </si>
  <si>
    <t>Bonus and penalty targets depends on historical data</t>
  </si>
  <si>
    <t>Currently 2 main KPIs defined (productive and qualitative) and one qualifiyng / disqualifying KPI</t>
  </si>
  <si>
    <t>Suggesting 6month grace period from Go-Live</t>
  </si>
  <si>
    <t>Challenging to realise with a team of 2+1</t>
  </si>
  <si>
    <t>Model II</t>
  </si>
  <si>
    <t>Additional KPI</t>
  </si>
  <si>
    <t>FCR</t>
  </si>
  <si>
    <t>max cap 1%</t>
  </si>
  <si>
    <t>&gt;50%</t>
  </si>
  <si>
    <t>50-55%</t>
  </si>
  <si>
    <t>55-60%</t>
  </si>
  <si>
    <t>60-70%</t>
  </si>
  <si>
    <t>&gt;70%</t>
  </si>
  <si>
    <t>Assumptions Model II:</t>
  </si>
  <si>
    <t>2 main KPIs defined (productive and qualitative) and one additional KPI with max 1% impact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</si>
</sst>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€-2]\ * #,##0.00_);_([$€-2]\ * \(#,##0.00\);_([$€-2]\ * &quot;-&quot;??_);_(@_)"/>
    <numFmt numFmtId="165" formatCode="_([$€-2]\ * #,##0.0_);_([$€-2]\ * \(#,##0.0\);_([$€-2]\ * &quot;-&quot;??_);_(@_)"/>
  </numFmts>
  <fonts count="19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Montserrat"/>
      <charset val="238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2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sz val="11"/>
      <color rgb="FF00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Arial"/>
      <family val="2"/>
      <charset val="238"/>
    </font>
    <font>
      <sz val="10"/>
      <color rgb="FFFFFFFF"/>
      <name val="Roboto"/>
    </font>
    <font>
      <sz val="10"/>
      <color rgb="FF434343"/>
      <name val="Roboto"/>
    </font>
    <font>
      <b/>
      <sz val="15"/>
      <color rgb="FF000000"/>
      <name val="Aptos Narrow"/>
      <family val="2"/>
      <scheme val="minor"/>
    </font>
    <font>
      <b/>
      <sz val="10"/>
      <color theme="1"/>
      <name val="Arial"/>
      <family val="2"/>
      <charset val="238"/>
    </font>
    <font>
      <b/>
      <sz val="10"/>
      <color rgb="FF434343"/>
      <name val="Roboto"/>
    </font>
    <font>
      <sz val="10"/>
      <color theme="0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16"/>
      <color theme="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-0.499984740745262"/>
        <bgColor rgb="FF000000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9" fontId="0" fillId="0" borderId="0" xfId="0" applyNumberFormat="1"/>
    <xf numFmtId="164" fontId="0" fillId="0" borderId="0" xfId="0" applyNumberFormat="1"/>
    <xf numFmtId="0" fontId="0" fillId="0" borderId="4" xfId="0" applyBorder="1"/>
    <xf numFmtId="0" fontId="0" fillId="0" borderId="5" xfId="0" applyBorder="1"/>
    <xf numFmtId="0" fontId="0" fillId="0" borderId="6" xfId="0" applyBorder="1"/>
    <xf numFmtId="10" fontId="0" fillId="0" borderId="1" xfId="0" applyNumberFormat="1" applyBorder="1"/>
    <xf numFmtId="0" fontId="3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0" fontId="9" fillId="0" borderId="0" xfId="0" applyFont="1"/>
    <xf numFmtId="165" fontId="0" fillId="0" borderId="1" xfId="0" applyNumberFormat="1" applyBorder="1"/>
    <xf numFmtId="0" fontId="3" fillId="3" borderId="7" xfId="0" applyFont="1" applyFill="1" applyBorder="1"/>
    <xf numFmtId="0" fontId="4" fillId="3" borderId="8" xfId="0" applyFont="1" applyFill="1" applyBorder="1"/>
    <xf numFmtId="0" fontId="0" fillId="0" borderId="10" xfId="0" applyBorder="1"/>
    <xf numFmtId="0" fontId="0" fillId="0" borderId="9" xfId="0" applyBorder="1"/>
    <xf numFmtId="0" fontId="8" fillId="0" borderId="10" xfId="0" applyFont="1" applyBorder="1"/>
    <xf numFmtId="0" fontId="8" fillId="0" borderId="9" xfId="0" applyFont="1" applyBorder="1"/>
    <xf numFmtId="0" fontId="1" fillId="4" borderId="9" xfId="0" applyFont="1" applyFill="1" applyBorder="1"/>
    <xf numFmtId="164" fontId="1" fillId="4" borderId="10" xfId="0" applyNumberFormat="1" applyFont="1" applyFill="1" applyBorder="1"/>
    <xf numFmtId="0" fontId="1" fillId="4" borderId="13" xfId="0" applyFont="1" applyFill="1" applyBorder="1"/>
    <xf numFmtId="164" fontId="1" fillId="4" borderId="14" xfId="0" applyNumberFormat="1" applyFont="1" applyFill="1" applyBorder="1"/>
    <xf numFmtId="0" fontId="2" fillId="2" borderId="16" xfId="0" applyFont="1" applyFill="1" applyBorder="1"/>
    <xf numFmtId="0" fontId="1" fillId="0" borderId="17" xfId="0" applyFont="1" applyBorder="1"/>
    <xf numFmtId="165" fontId="0" fillId="0" borderId="0" xfId="0" applyNumberFormat="1"/>
    <xf numFmtId="10" fontId="0" fillId="0" borderId="0" xfId="0" applyNumberFormat="1"/>
    <xf numFmtId="0" fontId="1" fillId="0" borderId="10" xfId="0" applyFont="1" applyBorder="1"/>
    <xf numFmtId="0" fontId="2" fillId="2" borderId="18" xfId="0" applyFont="1" applyFill="1" applyBorder="1"/>
    <xf numFmtId="165" fontId="0" fillId="0" borderId="19" xfId="0" applyNumberFormat="1" applyBorder="1"/>
    <xf numFmtId="10" fontId="0" fillId="0" borderId="19" xfId="0" applyNumberFormat="1" applyBorder="1"/>
    <xf numFmtId="0" fontId="1" fillId="0" borderId="14" xfId="0" applyFont="1" applyBorder="1"/>
    <xf numFmtId="0" fontId="9" fillId="0" borderId="9" xfId="0" applyFont="1" applyBorder="1"/>
    <xf numFmtId="0" fontId="13" fillId="0" borderId="9" xfId="0" applyFont="1" applyBorder="1"/>
    <xf numFmtId="16" fontId="0" fillId="0" borderId="0" xfId="0" applyNumberFormat="1"/>
    <xf numFmtId="0" fontId="12" fillId="0" borderId="0" xfId="0" applyFont="1" applyAlignment="1">
      <alignment horizontal="center" vertical="center" wrapText="1"/>
    </xf>
    <xf numFmtId="10" fontId="12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10" fontId="15" fillId="0" borderId="0" xfId="0" applyNumberFormat="1" applyFont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10" fontId="12" fillId="0" borderId="10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10" fontId="12" fillId="0" borderId="19" xfId="0" applyNumberFormat="1" applyFont="1" applyBorder="1" applyAlignment="1">
      <alignment horizontal="center" vertical="center" wrapText="1"/>
    </xf>
    <xf numFmtId="10" fontId="15" fillId="0" borderId="19" xfId="0" applyNumberFormat="1" applyFont="1" applyBorder="1" applyAlignment="1">
      <alignment horizontal="center" vertical="center" wrapText="1"/>
    </xf>
    <xf numFmtId="10" fontId="12" fillId="0" borderId="14" xfId="0" applyNumberFormat="1" applyFont="1" applyBorder="1" applyAlignment="1">
      <alignment horizontal="center" vertical="center" wrapText="1"/>
    </xf>
    <xf numFmtId="0" fontId="4" fillId="8" borderId="0" xfId="0" applyFont="1" applyFill="1"/>
    <xf numFmtId="0" fontId="16" fillId="7" borderId="0" xfId="0" applyFont="1" applyFill="1" applyAlignment="1">
      <alignment wrapText="1"/>
    </xf>
    <xf numFmtId="0" fontId="11" fillId="9" borderId="7" xfId="0" applyFont="1" applyFill="1" applyBorder="1" applyAlignment="1">
      <alignment vertical="center" wrapText="1"/>
    </xf>
    <xf numFmtId="0" fontId="11" fillId="9" borderId="8" xfId="0" applyFont="1" applyFill="1" applyBorder="1" applyAlignment="1">
      <alignment vertical="center" wrapText="1"/>
    </xf>
    <xf numFmtId="0" fontId="12" fillId="4" borderId="9" xfId="0" applyFont="1" applyFill="1" applyBorder="1" applyAlignment="1">
      <alignment horizontal="center" vertical="center" wrapText="1"/>
    </xf>
    <xf numFmtId="49" fontId="15" fillId="4" borderId="0" xfId="0" applyNumberFormat="1" applyFont="1" applyFill="1" applyAlignment="1">
      <alignment horizontal="center" vertical="center" wrapText="1"/>
    </xf>
    <xf numFmtId="10" fontId="12" fillId="4" borderId="0" xfId="0" applyNumberFormat="1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10" fontId="15" fillId="4" borderId="0" xfId="0" applyNumberFormat="1" applyFont="1" applyFill="1" applyAlignment="1">
      <alignment horizontal="center" vertical="center" wrapText="1"/>
    </xf>
    <xf numFmtId="10" fontId="12" fillId="4" borderId="10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5" fillId="5" borderId="2" xfId="0" applyFont="1" applyFill="1" applyBorder="1" applyAlignment="1">
      <alignment horizontal="center" vertical="center"/>
    </xf>
    <xf numFmtId="164" fontId="5" fillId="5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6" fillId="10" borderId="0" xfId="0" applyFont="1" applyFill="1"/>
    <xf numFmtId="0" fontId="6" fillId="10" borderId="9" xfId="0" applyFont="1" applyFill="1" applyBorder="1"/>
    <xf numFmtId="0" fontId="6" fillId="10" borderId="10" xfId="0" applyFont="1" applyFill="1" applyBorder="1"/>
    <xf numFmtId="0" fontId="6" fillId="10" borderId="11" xfId="0" applyFont="1" applyFill="1" applyBorder="1"/>
    <xf numFmtId="0" fontId="7" fillId="10" borderId="12" xfId="0" applyFont="1" applyFill="1" applyBorder="1" applyAlignment="1">
      <alignment horizontal="center"/>
    </xf>
    <xf numFmtId="0" fontId="6" fillId="10" borderId="7" xfId="0" applyFont="1" applyFill="1" applyBorder="1"/>
    <xf numFmtId="0" fontId="7" fillId="10" borderId="15" xfId="0" applyFont="1" applyFill="1" applyBorder="1" applyAlignment="1">
      <alignment horizontal="center"/>
    </xf>
    <xf numFmtId="0" fontId="6" fillId="10" borderId="15" xfId="0" applyFont="1" applyFill="1" applyBorder="1"/>
    <xf numFmtId="0" fontId="6" fillId="10" borderId="8" xfId="0" applyFont="1" applyFill="1" applyBorder="1"/>
    <xf numFmtId="165" fontId="6" fillId="10" borderId="0" xfId="0" applyNumberFormat="1" applyFont="1" applyFill="1"/>
    <xf numFmtId="0" fontId="18" fillId="0" borderId="0" xfId="0" applyFont="1"/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1" fillId="7" borderId="7" xfId="0" applyFont="1" applyFill="1" applyBorder="1" applyAlignment="1">
      <alignment wrapText="1"/>
    </xf>
    <xf numFmtId="0" fontId="11" fillId="7" borderId="15" xfId="0" applyFont="1" applyFill="1" applyBorder="1" applyAlignment="1">
      <alignment wrapText="1"/>
    </xf>
    <xf numFmtId="0" fontId="11" fillId="8" borderId="8" xfId="0" applyFont="1" applyFill="1" applyBorder="1" applyAlignment="1">
      <alignment wrapText="1"/>
    </xf>
    <xf numFmtId="0" fontId="12" fillId="0" borderId="9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10" fontId="12" fillId="0" borderId="0" xfId="0" applyNumberFormat="1" applyFont="1" applyAlignment="1">
      <alignment horizontal="center" wrapText="1"/>
    </xf>
    <xf numFmtId="10" fontId="12" fillId="0" borderId="10" xfId="0" applyNumberFormat="1" applyFont="1" applyBorder="1" applyAlignment="1">
      <alignment horizontal="center" wrapText="1"/>
    </xf>
    <xf numFmtId="0" fontId="12" fillId="4" borderId="9" xfId="0" applyFont="1" applyFill="1" applyBorder="1" applyAlignment="1">
      <alignment horizontal="center" wrapText="1"/>
    </xf>
    <xf numFmtId="49" fontId="15" fillId="4" borderId="0" xfId="0" applyNumberFormat="1" applyFont="1" applyFill="1" applyAlignment="1">
      <alignment horizontal="center" wrapText="1"/>
    </xf>
    <xf numFmtId="10" fontId="12" fillId="4" borderId="0" xfId="0" applyNumberFormat="1" applyFont="1" applyFill="1" applyAlignment="1">
      <alignment horizontal="center" wrapText="1"/>
    </xf>
    <xf numFmtId="0" fontId="15" fillId="4" borderId="0" xfId="0" applyFont="1" applyFill="1" applyAlignment="1">
      <alignment horizontal="center" wrapText="1"/>
    </xf>
    <xf numFmtId="10" fontId="12" fillId="4" borderId="10" xfId="0" applyNumberFormat="1" applyFont="1" applyFill="1" applyBorder="1" applyAlignment="1">
      <alignment horizontal="center" wrapText="1"/>
    </xf>
    <xf numFmtId="49" fontId="15" fillId="0" borderId="0" xfId="0" applyNumberFormat="1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12" fillId="0" borderId="13" xfId="0" applyFont="1" applyBorder="1" applyAlignment="1">
      <alignment horizontal="center" wrapText="1"/>
    </xf>
    <xf numFmtId="0" fontId="15" fillId="0" borderId="19" xfId="0" applyFont="1" applyBorder="1" applyAlignment="1">
      <alignment horizontal="center" wrapText="1"/>
    </xf>
    <xf numFmtId="10" fontId="12" fillId="0" borderId="19" xfId="0" applyNumberFormat="1" applyFont="1" applyBorder="1" applyAlignment="1">
      <alignment horizontal="center" wrapText="1"/>
    </xf>
    <xf numFmtId="10" fontId="12" fillId="0" borderId="14" xfId="0" applyNumberFormat="1" applyFont="1" applyBorder="1" applyAlignment="1">
      <alignment horizontal="center" wrapText="1"/>
    </xf>
    <xf numFmtId="0" fontId="11" fillId="5" borderId="7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15" xfId="0" applyFont="1" applyFill="1" applyBorder="1" applyAlignment="1">
      <alignment horizontal="left" vertical="center" wrapText="1"/>
    </xf>
    <xf numFmtId="0" fontId="11" fillId="3" borderId="8" xfId="0" applyFont="1" applyFill="1" applyBorder="1" applyAlignment="1">
      <alignment horizontal="left" vertical="center" wrapText="1"/>
    </xf>
    <xf numFmtId="0" fontId="11" fillId="6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/>
    </xf>
    <xf numFmtId="0" fontId="15" fillId="0" borderId="9" xfId="0" applyFont="1" applyBorder="1" applyAlignment="1">
      <alignment horizontal="center" vertical="center" wrapText="1"/>
    </xf>
    <xf numFmtId="9" fontId="12" fillId="0" borderId="10" xfId="0" applyNumberFormat="1" applyFont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9" fontId="12" fillId="0" borderId="14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12">
    <dxf>
      <font>
        <color theme="5" tint="-0.499984740745262"/>
      </font>
      <fill>
        <patternFill>
          <bgColor theme="5" tint="0.79998168889431442"/>
        </patternFill>
      </fill>
    </dxf>
    <dxf>
      <font>
        <color theme="9" tint="-0.24994659260841701"/>
      </font>
      <fill>
        <patternFill>
          <bgColor theme="9" tint="0.79998168889431442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6"/>
      </font>
      <fill>
        <patternFill>
          <bgColor rgb="FFECF9E7"/>
        </patternFill>
      </fill>
    </dxf>
    <dxf>
      <font>
        <color theme="5" tint="-0.499984740745262"/>
      </font>
      <fill>
        <patternFill>
          <bgColor theme="5" tint="0.59996337778862885"/>
        </patternFill>
      </fill>
    </dxf>
    <dxf>
      <font>
        <color theme="5" tint="-0.24994659260841701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9" tint="-0.499984740745262"/>
      </font>
      <fill>
        <patternFill>
          <bgColor theme="9" tint="0.39994506668294322"/>
        </patternFill>
      </fill>
    </dxf>
    <dxf>
      <font>
        <color theme="9" tint="-0.499984740745262"/>
      </font>
      <fill>
        <patternFill>
          <bgColor theme="9" tint="0.59996337778862885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1" tint="0.14996795556505021"/>
      </font>
      <fill>
        <patternFill>
          <bgColor theme="0" tint="-4.9989318521683403E-2"/>
        </patternFill>
      </fill>
    </dxf>
  </dxfs>
  <tableStyles count="0" defaultTableStyle="TableStyleMedium2" defaultPivotStyle="PivotStyleMedium9"/>
  <colors>
    <mruColors>
      <color rgb="FFECF9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Bonus With</a:t>
            </a:r>
            <a:r>
              <a:rPr lang="hr-HR" baseline="0"/>
              <a:t> Attrition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'November Employee Bonus'!$L$3:$N$3</c:f>
              <c:strCache>
                <c:ptCount val="3"/>
                <c:pt idx="0">
                  <c:v>0 EUR</c:v>
                </c:pt>
                <c:pt idx="1">
                  <c:v> 50-100 EUR* </c:v>
                </c:pt>
                <c:pt idx="2">
                  <c:v>100 EUR*</c:v>
                </c:pt>
              </c:strCache>
            </c:strRef>
          </c:cat>
          <c:val>
            <c:numRef>
              <c:f>'November Employee Bonus'!$L$4:$N$4</c:f>
              <c:numCache>
                <c:formatCode>General</c:formatCode>
                <c:ptCount val="3"/>
                <c:pt idx="0">
                  <c:v>6</c:v>
                </c:pt>
                <c:pt idx="1">
                  <c:v>5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D4-4A69-9644-E8FA35EC1FA2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73275344"/>
        <c:axId val="973288784"/>
      </c:lineChart>
      <c:catAx>
        <c:axId val="97327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3288784"/>
        <c:crosses val="autoZero"/>
        <c:auto val="1"/>
        <c:lblAlgn val="ctr"/>
        <c:lblOffset val="100"/>
        <c:noMultiLvlLbl val="0"/>
      </c:catAx>
      <c:valAx>
        <c:axId val="973288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327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Bonus w/o</a:t>
            </a:r>
            <a:r>
              <a:rPr lang="hr-HR" baseline="0"/>
              <a:t> Attrition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'November Employee Bonus'!$L$9:$N$9</c:f>
              <c:strCache>
                <c:ptCount val="3"/>
                <c:pt idx="0">
                  <c:v>0 EUR</c:v>
                </c:pt>
                <c:pt idx="1">
                  <c:v> 50-100 EUR* </c:v>
                </c:pt>
                <c:pt idx="2">
                  <c:v>100 EUR*</c:v>
                </c:pt>
              </c:strCache>
            </c:strRef>
          </c:cat>
          <c:val>
            <c:numRef>
              <c:f>'November Employee Bonus'!$L$10:$N$10</c:f>
              <c:numCache>
                <c:formatCode>General</c:formatCode>
                <c:ptCount val="3"/>
                <c:pt idx="0">
                  <c:v>5</c:v>
                </c:pt>
                <c:pt idx="1">
                  <c:v>5</c:v>
                </c:pt>
                <c:pt idx="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58-4102-AB03-C4C5829D6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3026384"/>
        <c:axId val="1143020624"/>
      </c:lineChart>
      <c:catAx>
        <c:axId val="114302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3020624"/>
        <c:crosses val="autoZero"/>
        <c:auto val="1"/>
        <c:lblAlgn val="ctr"/>
        <c:lblOffset val="100"/>
        <c:noMultiLvlLbl val="0"/>
      </c:catAx>
      <c:valAx>
        <c:axId val="1143020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302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Bonus w/o New Hires and</a:t>
            </a:r>
            <a:r>
              <a:rPr lang="hr-HR" baseline="0"/>
              <a:t> Attrition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'November Employee Bonus'!$L$14:$N$14</c:f>
              <c:strCache>
                <c:ptCount val="3"/>
                <c:pt idx="0">
                  <c:v>0 EUR</c:v>
                </c:pt>
                <c:pt idx="1">
                  <c:v> 50-100 EUR* </c:v>
                </c:pt>
                <c:pt idx="2">
                  <c:v>100 EUR*</c:v>
                </c:pt>
              </c:strCache>
            </c:strRef>
          </c:cat>
          <c:val>
            <c:numRef>
              <c:f>'November Employee Bonus'!$L$15:$N$15</c:f>
              <c:numCache>
                <c:formatCode>General</c:formatCode>
                <c:ptCount val="3"/>
                <c:pt idx="0">
                  <c:v>3</c:v>
                </c:pt>
                <c:pt idx="1">
                  <c:v>5</c:v>
                </c:pt>
                <c:pt idx="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D5-477B-98BD-5F4FF3E71F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6140672"/>
        <c:axId val="1696144512"/>
      </c:lineChart>
      <c:catAx>
        <c:axId val="169614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6144512"/>
        <c:crosses val="autoZero"/>
        <c:auto val="1"/>
        <c:lblAlgn val="ctr"/>
        <c:lblOffset val="100"/>
        <c:noMultiLvlLbl val="0"/>
      </c:catAx>
      <c:valAx>
        <c:axId val="1696144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614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123823</xdr:colOff>
      <xdr:row>20</xdr:row>
      <xdr:rowOff>100011</xdr:rowOff>
    </xdr:from>
    <xdr:to>
      <xdr:col>8</xdr:col>
      <xdr:colOff>800100</xdr:colOff>
      <xdr:row>34</xdr:row>
      <xdr:rowOff>28574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B7BFDBB-B107-8759-141E-3EF41FBCCC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276223</xdr:colOff>
      <xdr:row>20</xdr:row>
      <xdr:rowOff>61911</xdr:rowOff>
    </xdr:from>
    <xdr:to>
      <xdr:col>4</xdr:col>
      <xdr:colOff>552449</xdr:colOff>
      <xdr:row>33</xdr:row>
      <xdr:rowOff>142874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5E380A-1D72-0D05-B8FE-9D3A687FD2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1162050</xdr:colOff>
      <xdr:row>20</xdr:row>
      <xdr:rowOff>90487</xdr:rowOff>
    </xdr:from>
    <xdr:to>
      <xdr:col>13</xdr:col>
      <xdr:colOff>733425</xdr:colOff>
      <xdr:row>34</xdr:row>
      <xdr:rowOff>28575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30C676F-AE8D-2B18-6B39-1C47F3FAE5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90780-D829-464D-B189-AB88FF090EBE}">
  <dimension ref="A1:O37"/>
  <sheetViews>
    <sheetView showGridLines="0" tabSelected="1" workbookViewId="0">
      <selection activeCell="H19" sqref="H19"/>
    </sheetView>
  </sheetViews>
  <sheetFormatPr defaultColWidth="0" defaultRowHeight="15" zeroHeight="1"/>
  <cols>
    <col min="1" max="1" width="4.85546875" customWidth="1"/>
    <col min="2" max="2" width="25.85546875" bestFit="1" customWidth="1"/>
    <col min="3" max="3" width="13.5703125" style="3" customWidth="1"/>
    <col min="4" max="4" width="9.5703125" customWidth="1"/>
    <col min="5" max="5" width="13.140625" customWidth="1"/>
    <col min="6" max="6" width="18.140625" bestFit="1" customWidth="1"/>
    <col min="7" max="7" width="10.42578125" customWidth="1"/>
    <col min="8" max="8" width="30.42578125" bestFit="1" customWidth="1"/>
    <col min="9" max="9" width="18.140625" bestFit="1" customWidth="1"/>
    <col min="10" max="10" width="8" customWidth="1"/>
    <col min="11" max="11" width="20.7109375" customWidth="1"/>
    <col min="12" max="12" width="9.140625" customWidth="1"/>
    <col min="13" max="13" width="13.28515625" customWidth="1"/>
    <col min="14" max="14" width="13.85546875" customWidth="1"/>
    <col min="15" max="15" width="9.140625" customWidth="1"/>
    <col min="16" max="16384" width="9.140625" hidden="1"/>
  </cols>
  <sheetData>
    <row r="1" spans="2:14" ht="15.75" thickBot="1"/>
    <row r="2" spans="2:14" ht="15.75" thickBot="1">
      <c r="B2" s="13" t="s">
        <v>0</v>
      </c>
      <c r="C2" s="14"/>
      <c r="E2" s="8" t="s">
        <v>1</v>
      </c>
      <c r="F2" s="9"/>
      <c r="G2" s="10"/>
      <c r="H2" s="9"/>
      <c r="K2" s="8" t="s">
        <v>2</v>
      </c>
      <c r="L2" s="9"/>
      <c r="M2" s="10"/>
      <c r="N2" s="9"/>
    </row>
    <row r="3" spans="2:14" ht="15.75">
      <c r="B3" s="65" t="s">
        <v>3</v>
      </c>
      <c r="C3" s="66"/>
      <c r="E3" s="69" t="s">
        <v>4</v>
      </c>
      <c r="F3" s="70" t="s">
        <v>5</v>
      </c>
      <c r="G3" s="71" t="s">
        <v>6</v>
      </c>
      <c r="H3" s="70" t="s">
        <v>7</v>
      </c>
      <c r="I3" s="72" t="s">
        <v>8</v>
      </c>
      <c r="K3" s="64" t="s">
        <v>9</v>
      </c>
      <c r="L3" s="61" t="s">
        <v>10</v>
      </c>
      <c r="M3" s="62" t="s">
        <v>11</v>
      </c>
      <c r="N3" s="63" t="s">
        <v>12</v>
      </c>
    </row>
    <row r="4" spans="2:14" ht="16.5">
      <c r="B4" s="65">
        <v>19</v>
      </c>
      <c r="C4" s="66"/>
      <c r="E4" s="23" t="s">
        <v>13</v>
      </c>
      <c r="F4" s="12">
        <v>0</v>
      </c>
      <c r="G4" s="7">
        <v>0.93020000000000003</v>
      </c>
      <c r="H4" s="7">
        <v>0.67300000000000004</v>
      </c>
      <c r="I4" s="24">
        <v>15</v>
      </c>
      <c r="K4" s="64" t="s">
        <v>14</v>
      </c>
      <c r="L4" s="4">
        <f>COUNTIF(F4:F17,0)</f>
        <v>6</v>
      </c>
      <c r="M4" s="5" cm="1">
        <f t="array" ref="M4">SUMPRODUCT(--(VALUE(F4:F17)&gt;=10), --(VALUE(F4:F17)&lt;=99))</f>
        <v>5</v>
      </c>
      <c r="N4" s="6" cm="1">
        <f t="array" ref="N4">SUMPRODUCT(--(VALUE(F4:F17)&gt;99))</f>
        <v>3</v>
      </c>
    </row>
    <row r="5" spans="2:14" ht="15.75">
      <c r="B5" s="32" t="s">
        <v>15</v>
      </c>
      <c r="C5" s="15"/>
      <c r="E5" s="23" t="s">
        <v>16</v>
      </c>
      <c r="F5" s="25">
        <v>100</v>
      </c>
      <c r="G5" s="26">
        <v>0.98750000000000004</v>
      </c>
      <c r="H5" s="26">
        <v>1.504</v>
      </c>
      <c r="I5" s="27">
        <v>19</v>
      </c>
      <c r="M5" s="3"/>
    </row>
    <row r="6" spans="2:14" ht="15.75">
      <c r="B6" s="16"/>
      <c r="C6" s="15"/>
      <c r="E6" s="23" t="s">
        <v>17</v>
      </c>
      <c r="F6" s="25">
        <v>0</v>
      </c>
      <c r="G6" s="26">
        <v>0.84850000000000003</v>
      </c>
      <c r="H6" s="26">
        <v>0.3427</v>
      </c>
      <c r="I6" s="27">
        <v>9</v>
      </c>
      <c r="M6" s="3"/>
    </row>
    <row r="7" spans="2:14" ht="16.5">
      <c r="B7" s="67" t="s">
        <v>18</v>
      </c>
      <c r="C7" s="68">
        <v>19</v>
      </c>
      <c r="E7" s="23" t="s">
        <v>19</v>
      </c>
      <c r="F7" s="25">
        <v>30</v>
      </c>
      <c r="G7" s="26">
        <v>0.90629999999999999</v>
      </c>
      <c r="H7" s="26">
        <v>0.90500000000000003</v>
      </c>
      <c r="I7" s="27">
        <v>19</v>
      </c>
      <c r="M7" s="3"/>
    </row>
    <row r="8" spans="2:14" ht="19.5">
      <c r="B8" s="33" t="s">
        <v>20</v>
      </c>
      <c r="C8" s="17"/>
      <c r="E8" s="23" t="s">
        <v>21</v>
      </c>
      <c r="F8" s="25">
        <v>100</v>
      </c>
      <c r="G8" s="26">
        <v>0.9365</v>
      </c>
      <c r="H8" s="26">
        <v>1.5309999999999999</v>
      </c>
      <c r="I8" s="27">
        <v>19</v>
      </c>
      <c r="K8" s="8" t="s">
        <v>22</v>
      </c>
      <c r="L8" s="9"/>
      <c r="M8" s="10"/>
      <c r="N8" s="9"/>
    </row>
    <row r="9" spans="2:14" ht="16.5">
      <c r="B9" s="19" t="s">
        <v>23</v>
      </c>
      <c r="C9" s="20">
        <v>20</v>
      </c>
      <c r="E9" s="23" t="s">
        <v>24</v>
      </c>
      <c r="F9" s="25">
        <v>45</v>
      </c>
      <c r="G9" s="26">
        <v>0.84399999999999997</v>
      </c>
      <c r="H9" s="26">
        <v>0.99299999999999999</v>
      </c>
      <c r="I9" s="27">
        <v>18</v>
      </c>
      <c r="K9" s="64" t="s">
        <v>9</v>
      </c>
      <c r="L9" s="61" t="s">
        <v>10</v>
      </c>
      <c r="M9" s="62" t="s">
        <v>11</v>
      </c>
      <c r="N9" s="63" t="s">
        <v>12</v>
      </c>
    </row>
    <row r="10" spans="2:14" ht="16.5">
      <c r="B10" s="19" t="s">
        <v>25</v>
      </c>
      <c r="C10" s="20">
        <v>30</v>
      </c>
      <c r="E10" s="23" t="s">
        <v>26</v>
      </c>
      <c r="F10" s="25">
        <v>0</v>
      </c>
      <c r="G10" s="26">
        <v>0.93740000000000001</v>
      </c>
      <c r="H10" s="26">
        <v>0.86499999999999999</v>
      </c>
      <c r="I10" s="27">
        <v>18</v>
      </c>
      <c r="K10" s="64" t="s">
        <v>14</v>
      </c>
      <c r="L10" s="4">
        <v>5</v>
      </c>
      <c r="M10" s="5">
        <v>5</v>
      </c>
      <c r="N10" s="6">
        <v>2</v>
      </c>
    </row>
    <row r="11" spans="2:14" ht="15.75">
      <c r="B11" s="18"/>
      <c r="C11" s="17"/>
      <c r="E11" s="23" t="s">
        <v>27</v>
      </c>
      <c r="F11" s="25">
        <v>76</v>
      </c>
      <c r="G11" s="26">
        <v>0.91249999999999998</v>
      </c>
      <c r="H11" s="26">
        <v>1.298</v>
      </c>
      <c r="I11" s="27">
        <v>16</v>
      </c>
      <c r="M11" s="3"/>
    </row>
    <row r="12" spans="2:14" ht="15.75">
      <c r="B12" s="18"/>
      <c r="C12" s="17"/>
      <c r="E12" s="23" t="s">
        <v>28</v>
      </c>
      <c r="F12" s="25">
        <v>68</v>
      </c>
      <c r="G12" s="26">
        <v>0.9708</v>
      </c>
      <c r="H12" s="26">
        <v>1.1359999999999999</v>
      </c>
      <c r="I12" s="27">
        <v>16</v>
      </c>
      <c r="M12" s="3"/>
    </row>
    <row r="13" spans="2:14" ht="19.5">
      <c r="B13" s="33" t="s">
        <v>29</v>
      </c>
      <c r="C13" s="17"/>
      <c r="E13" s="23" t="s">
        <v>30</v>
      </c>
      <c r="F13" s="25">
        <v>0</v>
      </c>
      <c r="G13" s="26">
        <v>0.82899999999999996</v>
      </c>
      <c r="H13" s="26">
        <v>0.66300000000000003</v>
      </c>
      <c r="I13" s="27">
        <v>14</v>
      </c>
      <c r="K13" s="8" t="s">
        <v>31</v>
      </c>
      <c r="L13" s="9"/>
      <c r="M13" s="10"/>
      <c r="N13" s="9"/>
    </row>
    <row r="14" spans="2:14" ht="16.5">
      <c r="B14" s="19" t="s">
        <v>32</v>
      </c>
      <c r="C14" s="20">
        <v>10</v>
      </c>
      <c r="E14" s="23" t="s">
        <v>33</v>
      </c>
      <c r="F14" s="25">
        <v>32</v>
      </c>
      <c r="G14" s="26">
        <v>0.93020000000000003</v>
      </c>
      <c r="H14" s="2">
        <v>0.99</v>
      </c>
      <c r="I14" s="27">
        <v>12</v>
      </c>
      <c r="K14" s="64" t="s">
        <v>9</v>
      </c>
      <c r="L14" s="61" t="s">
        <v>10</v>
      </c>
      <c r="M14" s="62" t="s">
        <v>11</v>
      </c>
      <c r="N14" s="63" t="s">
        <v>12</v>
      </c>
    </row>
    <row r="15" spans="2:14" ht="16.5">
      <c r="B15" s="19" t="s">
        <v>34</v>
      </c>
      <c r="C15" s="20">
        <v>30</v>
      </c>
      <c r="E15" s="23" t="s">
        <v>35</v>
      </c>
      <c r="F15" s="25">
        <v>100</v>
      </c>
      <c r="G15" s="26">
        <v>0.9729000000000001</v>
      </c>
      <c r="H15" s="26">
        <v>1.2470000000000001</v>
      </c>
      <c r="I15" s="27">
        <v>20</v>
      </c>
      <c r="K15" s="64" t="s">
        <v>14</v>
      </c>
      <c r="L15" s="4">
        <v>3</v>
      </c>
      <c r="M15" s="5">
        <v>5</v>
      </c>
      <c r="N15" s="6">
        <v>2</v>
      </c>
    </row>
    <row r="16" spans="2:14" ht="15.75">
      <c r="B16" s="19" t="s">
        <v>36</v>
      </c>
      <c r="C16" s="20">
        <v>50</v>
      </c>
      <c r="E16" s="23" t="s">
        <v>37</v>
      </c>
      <c r="F16" s="25">
        <v>0</v>
      </c>
      <c r="G16" s="26">
        <v>0.83399999999999996</v>
      </c>
      <c r="H16" s="26">
        <v>0.91300000000000003</v>
      </c>
      <c r="I16" s="27">
        <v>14</v>
      </c>
      <c r="M16" s="3"/>
    </row>
    <row r="17" spans="2:13" ht="16.5" thickBot="1">
      <c r="B17" s="21" t="s">
        <v>38</v>
      </c>
      <c r="C17" s="22">
        <v>70</v>
      </c>
      <c r="E17" s="28" t="s">
        <v>39</v>
      </c>
      <c r="F17" s="29">
        <v>0</v>
      </c>
      <c r="G17" s="30">
        <v>0.93389999999999995</v>
      </c>
      <c r="H17" s="30">
        <v>0.67600000000000005</v>
      </c>
      <c r="I17" s="31">
        <v>19</v>
      </c>
      <c r="K17" s="11" t="s">
        <v>40</v>
      </c>
      <c r="M17" s="3"/>
    </row>
    <row r="18" spans="2:13" ht="15.75">
      <c r="E18" s="64" t="s">
        <v>41</v>
      </c>
      <c r="F18" s="73">
        <f>SUM(F4:F17)</f>
        <v>551</v>
      </c>
    </row>
    <row r="19" spans="2:13"/>
    <row r="20" spans="2:13"/>
    <row r="21" spans="2:13"/>
    <row r="22" spans="2:13"/>
    <row r="23" spans="2:13"/>
    <row r="24" spans="2:13"/>
    <row r="25" spans="2:13"/>
    <row r="26" spans="2:13"/>
    <row r="27" spans="2:13"/>
    <row r="28" spans="2:13"/>
    <row r="29" spans="2:13"/>
    <row r="30" spans="2:13"/>
    <row r="31" spans="2:13"/>
    <row r="32" spans="2:13"/>
    <row r="33"/>
    <row r="34"/>
    <row r="35"/>
    <row r="36"/>
    <row r="37"/>
  </sheetData>
  <conditionalFormatting sqref="F4:F17">
    <cfRule type="cellIs" dxfId="11" priority="2" operator="equal">
      <formula>0</formula>
    </cfRule>
    <cfRule type="cellIs" dxfId="10" priority="3" operator="lessThanOrEqual">
      <formula>50</formula>
    </cfRule>
    <cfRule type="cellIs" dxfId="9" priority="4" operator="between">
      <formula>50</formula>
      <formula>90</formula>
    </cfRule>
    <cfRule type="cellIs" dxfId="8" priority="5" operator="between">
      <formula>90</formula>
      <formula>100</formula>
    </cfRule>
  </conditionalFormatting>
  <conditionalFormatting sqref="G4:G17">
    <cfRule type="cellIs" dxfId="7" priority="14" operator="greaterThanOrEqual">
      <formula>0.9</formula>
    </cfRule>
    <cfRule type="cellIs" dxfId="6" priority="15" operator="between">
      <formula>0.85</formula>
      <formula>0.9</formula>
    </cfRule>
    <cfRule type="cellIs" dxfId="5" priority="16" operator="lessThan">
      <formula>85%</formula>
    </cfRule>
  </conditionalFormatting>
  <conditionalFormatting sqref="H4:H17">
    <cfRule type="cellIs" dxfId="4" priority="1" operator="lessThan">
      <formula>90%</formula>
    </cfRule>
    <cfRule type="cellIs" dxfId="3" priority="10" operator="between">
      <formula>0.9</formula>
      <formula>0.99</formula>
    </cfRule>
    <cfRule type="cellIs" dxfId="2" priority="11" operator="greaterThanOrEqual">
      <formula>114%</formula>
    </cfRule>
    <cfRule type="cellIs" dxfId="1" priority="12" operator="between">
      <formula>100%</formula>
      <formula>1.14</formula>
    </cfRule>
    <cfRule type="cellIs" dxfId="0" priority="13" operator="between">
      <formula>90%</formula>
      <formula>100%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9"/>
  <sheetViews>
    <sheetView showGridLines="0" zoomScale="101" zoomScaleNormal="100" workbookViewId="0">
      <selection activeCell="B17" sqref="B17"/>
    </sheetView>
  </sheetViews>
  <sheetFormatPr defaultColWidth="0" defaultRowHeight="15" zeroHeight="1"/>
  <cols>
    <col min="1" max="1" width="6.42578125" customWidth="1"/>
    <col min="2" max="2" width="24" customWidth="1"/>
    <col min="3" max="3" width="27.7109375" customWidth="1"/>
    <col min="4" max="4" width="21.42578125" customWidth="1"/>
    <col min="5" max="6" width="21.85546875" customWidth="1"/>
    <col min="7" max="7" width="26.7109375" bestFit="1" customWidth="1"/>
    <col min="8" max="8" width="21.7109375" customWidth="1"/>
    <col min="9" max="9" width="5.5703125" customWidth="1"/>
    <col min="10" max="10" width="23.140625" hidden="1" customWidth="1"/>
    <col min="11" max="16384" width="9.140625" hidden="1"/>
  </cols>
  <sheetData>
    <row r="1" spans="2:10"/>
    <row r="2" spans="2:10" ht="21">
      <c r="B2" s="74" t="s">
        <v>42</v>
      </c>
    </row>
    <row r="3" spans="2:10">
      <c r="J3" s="1"/>
    </row>
    <row r="4" spans="2:10" ht="15.75" thickBot="1">
      <c r="B4" s="101" t="s">
        <v>43</v>
      </c>
      <c r="C4" s="75"/>
      <c r="D4" s="75"/>
      <c r="E4" s="75"/>
      <c r="F4" s="75"/>
      <c r="G4" s="100" t="s">
        <v>44</v>
      </c>
      <c r="H4" s="76"/>
      <c r="J4" s="2"/>
    </row>
    <row r="5" spans="2:10">
      <c r="B5" s="96" t="s">
        <v>45</v>
      </c>
      <c r="C5" s="97" t="s">
        <v>46</v>
      </c>
      <c r="D5" s="97" t="s">
        <v>47</v>
      </c>
      <c r="E5" s="97" t="s">
        <v>48</v>
      </c>
      <c r="F5" s="97" t="s">
        <v>49</v>
      </c>
      <c r="G5" s="98" t="s">
        <v>50</v>
      </c>
      <c r="H5" s="99" t="s">
        <v>41</v>
      </c>
      <c r="J5" s="2"/>
    </row>
    <row r="6" spans="2:10">
      <c r="B6" s="42" t="s">
        <v>51</v>
      </c>
      <c r="C6" s="39" t="s">
        <v>52</v>
      </c>
      <c r="D6" s="36">
        <v>-1.4999999999999999E-2</v>
      </c>
      <c r="E6" s="39" t="s">
        <v>53</v>
      </c>
      <c r="F6" s="36">
        <v>-1.4999999999999999E-2</v>
      </c>
      <c r="G6" s="41" t="s">
        <v>54</v>
      </c>
      <c r="H6" s="43">
        <v>-0.03</v>
      </c>
      <c r="J6" s="2"/>
    </row>
    <row r="7" spans="2:10">
      <c r="B7" s="54" t="s">
        <v>55</v>
      </c>
      <c r="C7" s="55" t="s">
        <v>56</v>
      </c>
      <c r="D7" s="56">
        <v>-7.4999999999999997E-3</v>
      </c>
      <c r="E7" s="57" t="s">
        <v>57</v>
      </c>
      <c r="F7" s="56">
        <v>-7.4999999999999997E-3</v>
      </c>
      <c r="G7" s="58" t="s">
        <v>54</v>
      </c>
      <c r="H7" s="59">
        <v>-1.4999999999999999E-2</v>
      </c>
      <c r="J7" s="2"/>
    </row>
    <row r="8" spans="2:10">
      <c r="B8" s="42" t="s">
        <v>58</v>
      </c>
      <c r="C8" s="40" t="s">
        <v>59</v>
      </c>
      <c r="D8" s="35">
        <v>0</v>
      </c>
      <c r="E8" s="39" t="s">
        <v>60</v>
      </c>
      <c r="F8" s="35">
        <v>0</v>
      </c>
      <c r="G8" s="39" t="s">
        <v>61</v>
      </c>
      <c r="H8" s="44">
        <v>0</v>
      </c>
      <c r="J8" s="2"/>
    </row>
    <row r="9" spans="2:10">
      <c r="B9" s="54" t="s">
        <v>62</v>
      </c>
      <c r="C9" s="55" t="s">
        <v>63</v>
      </c>
      <c r="D9" s="56">
        <v>7.4999999999999997E-3</v>
      </c>
      <c r="E9" s="57" t="s">
        <v>64</v>
      </c>
      <c r="F9" s="56">
        <v>7.4999999999999997E-3</v>
      </c>
      <c r="G9" s="58" t="s">
        <v>54</v>
      </c>
      <c r="H9" s="59">
        <v>1.4999999999999999E-2</v>
      </c>
      <c r="I9" s="34"/>
    </row>
    <row r="10" spans="2:10" ht="15.75" thickBot="1">
      <c r="B10" s="45" t="s">
        <v>65</v>
      </c>
      <c r="C10" s="46" t="s">
        <v>66</v>
      </c>
      <c r="D10" s="47">
        <v>1.4999999999999999E-2</v>
      </c>
      <c r="E10" s="46" t="s">
        <v>67</v>
      </c>
      <c r="F10" s="47">
        <v>1.4999999999999999E-2</v>
      </c>
      <c r="G10" s="48" t="s">
        <v>54</v>
      </c>
      <c r="H10" s="49">
        <v>0.03</v>
      </c>
    </row>
    <row r="11" spans="2:10"/>
    <row r="12" spans="2:10">
      <c r="B12" s="38" t="s">
        <v>68</v>
      </c>
    </row>
    <row r="13" spans="2:10">
      <c r="B13" s="60" t="s">
        <v>69</v>
      </c>
      <c r="C13" s="11"/>
      <c r="D13" s="11"/>
    </row>
    <row r="14" spans="2:10">
      <c r="B14" s="60" t="s">
        <v>70</v>
      </c>
      <c r="C14" s="11"/>
      <c r="D14" s="11"/>
    </row>
    <row r="15" spans="2:10">
      <c r="B15" s="60" t="s">
        <v>71</v>
      </c>
      <c r="C15" s="11"/>
      <c r="D15" s="11"/>
    </row>
    <row r="16" spans="2:10">
      <c r="B16" s="60" t="s">
        <v>72</v>
      </c>
      <c r="C16" s="11"/>
      <c r="D16" s="11"/>
    </row>
    <row r="17" spans="1:7"/>
    <row r="18" spans="1:7" ht="15.75" thickBot="1">
      <c r="B18" s="50" t="s">
        <v>73</v>
      </c>
    </row>
    <row r="19" spans="1:7">
      <c r="B19" s="77" t="s">
        <v>45</v>
      </c>
      <c r="C19" s="78" t="s">
        <v>46</v>
      </c>
      <c r="D19" s="78" t="s">
        <v>47</v>
      </c>
      <c r="E19" s="78" t="s">
        <v>48</v>
      </c>
      <c r="F19" s="78" t="s">
        <v>49</v>
      </c>
      <c r="G19" s="79" t="s">
        <v>41</v>
      </c>
    </row>
    <row r="20" spans="1:7">
      <c r="B20" s="80" t="s">
        <v>51</v>
      </c>
      <c r="C20" s="81" t="s">
        <v>52</v>
      </c>
      <c r="D20" s="82">
        <v>-1.4999999999999999E-2</v>
      </c>
      <c r="E20" s="81" t="s">
        <v>53</v>
      </c>
      <c r="F20" s="82">
        <v>-1.4999999999999999E-2</v>
      </c>
      <c r="G20" s="83">
        <v>-0.03</v>
      </c>
    </row>
    <row r="21" spans="1:7">
      <c r="B21" s="84" t="s">
        <v>55</v>
      </c>
      <c r="C21" s="85" t="s">
        <v>56</v>
      </c>
      <c r="D21" s="86">
        <v>-7.4999999999999997E-3</v>
      </c>
      <c r="E21" s="87" t="s">
        <v>57</v>
      </c>
      <c r="F21" s="86">
        <v>-7.4999999999999997E-3</v>
      </c>
      <c r="G21" s="88">
        <v>-1.4999999999999999E-2</v>
      </c>
    </row>
    <row r="22" spans="1:7">
      <c r="B22" s="80" t="s">
        <v>58</v>
      </c>
      <c r="C22" s="89" t="s">
        <v>59</v>
      </c>
      <c r="D22" s="90">
        <v>0</v>
      </c>
      <c r="E22" s="81" t="s">
        <v>60</v>
      </c>
      <c r="F22" s="90">
        <v>0</v>
      </c>
      <c r="G22" s="91">
        <v>0</v>
      </c>
    </row>
    <row r="23" spans="1:7">
      <c r="A23" s="1"/>
      <c r="B23" s="84" t="s">
        <v>62</v>
      </c>
      <c r="C23" s="85" t="s">
        <v>63</v>
      </c>
      <c r="D23" s="86">
        <v>7.4999999999999997E-3</v>
      </c>
      <c r="E23" s="87" t="s">
        <v>64</v>
      </c>
      <c r="F23" s="86">
        <v>7.4999999999999997E-3</v>
      </c>
      <c r="G23" s="88">
        <v>1.4999999999999999E-2</v>
      </c>
    </row>
    <row r="24" spans="1:7" ht="15.75" thickBot="1">
      <c r="B24" s="92" t="s">
        <v>65</v>
      </c>
      <c r="C24" s="93" t="s">
        <v>66</v>
      </c>
      <c r="D24" s="94">
        <v>1.4999999999999999E-2</v>
      </c>
      <c r="E24" s="93" t="s">
        <v>67</v>
      </c>
      <c r="F24" s="94">
        <v>1.4999999999999999E-2</v>
      </c>
      <c r="G24" s="95">
        <v>0.03</v>
      </c>
    </row>
    <row r="25" spans="1:7"/>
    <row r="26" spans="1:7" ht="15.75" thickBot="1">
      <c r="B26" s="51" t="s">
        <v>74</v>
      </c>
      <c r="C26" s="37"/>
    </row>
    <row r="27" spans="1:7">
      <c r="B27" s="52" t="s">
        <v>75</v>
      </c>
      <c r="C27" s="53" t="s">
        <v>76</v>
      </c>
    </row>
    <row r="28" spans="1:7">
      <c r="B28" s="102" t="s">
        <v>77</v>
      </c>
      <c r="C28" s="103">
        <v>-0.01</v>
      </c>
    </row>
    <row r="29" spans="1:7">
      <c r="B29" s="104" t="s">
        <v>78</v>
      </c>
      <c r="C29" s="59">
        <v>-5.0000000000000001E-3</v>
      </c>
    </row>
    <row r="30" spans="1:7">
      <c r="B30" s="102" t="s">
        <v>79</v>
      </c>
      <c r="C30" s="44">
        <v>0</v>
      </c>
    </row>
    <row r="31" spans="1:7">
      <c r="B31" s="104" t="s">
        <v>80</v>
      </c>
      <c r="C31" s="59">
        <v>5.0000000000000001E-3</v>
      </c>
    </row>
    <row r="32" spans="1:7" ht="15.75" thickBot="1">
      <c r="B32" s="105" t="s">
        <v>81</v>
      </c>
      <c r="C32" s="106">
        <v>0.01</v>
      </c>
    </row>
    <row r="33" spans="2:2"/>
    <row r="34" spans="2:2">
      <c r="B34" s="38" t="s">
        <v>82</v>
      </c>
    </row>
    <row r="35" spans="2:2">
      <c r="B35" s="60" t="s">
        <v>69</v>
      </c>
    </row>
    <row r="36" spans="2:2">
      <c r="B36" s="60" t="s">
        <v>83</v>
      </c>
    </row>
    <row r="37" spans="2:2">
      <c r="B37" s="60" t="s">
        <v>71</v>
      </c>
    </row>
    <row r="38" spans="2:2"/>
    <row r="39" spans="2:2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308d18-9062-43bd-ac38-c2f488f20636">
      <Terms xmlns="http://schemas.microsoft.com/office/infopath/2007/PartnerControls"/>
    </lcf76f155ced4ddcb4097134ff3c332f>
    <TaxCatchAll xmlns="a062d588-b3d4-4041-b36d-26b3d407716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F498DF22B53848B223A43C8D8250B0" ma:contentTypeVersion="14" ma:contentTypeDescription="Create a new document." ma:contentTypeScope="" ma:versionID="07120339fdfca0177dafe09474b424f9">
  <xsd:schema xmlns:xsd="http://www.w3.org/2001/XMLSchema" xmlns:xs="http://www.w3.org/2001/XMLSchema" xmlns:p="http://schemas.microsoft.com/office/2006/metadata/properties" xmlns:ns2="4e308d18-9062-43bd-ac38-c2f488f20636" xmlns:ns3="a062d588-b3d4-4041-b36d-26b3d4077164" targetNamespace="http://schemas.microsoft.com/office/2006/metadata/properties" ma:root="true" ma:fieldsID="060195d417faf6e30701230921ff213f" ns2:_="" ns3:_="">
    <xsd:import namespace="4e308d18-9062-43bd-ac38-c2f488f20636"/>
    <xsd:import namespace="a062d588-b3d4-4041-b36d-26b3d40771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308d18-9062-43bd-ac38-c2f488f206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ab4650b-c7f9-4865-9465-935685f6ca6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62d588-b3d4-4041-b36d-26b3d407716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37f7d32-5262-41b0-a654-74696d5bc46b}" ma:internalName="TaxCatchAll" ma:showField="CatchAllData" ma:web="a062d588-b3d4-4041-b36d-26b3d40771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2CFF82-1220-457C-B90B-C0151E34C504}"/>
</file>

<file path=customXml/itemProps2.xml><?xml version="1.0" encoding="utf-8"?>
<ds:datastoreItem xmlns:ds="http://schemas.openxmlformats.org/officeDocument/2006/customXml" ds:itemID="{C76B6607-FFA2-4CBB-80E7-CD2EDE4285CD}"/>
</file>

<file path=customXml/itemProps3.xml><?xml version="1.0" encoding="utf-8"?>
<ds:datastoreItem xmlns:ds="http://schemas.openxmlformats.org/officeDocument/2006/customXml" ds:itemID="{65E44B59-A641-42B4-B23E-DF392C79BB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2025-10-30T10:29:44Z</dcterms:created>
  <dcterms:modified xsi:type="dcterms:W3CDTF">2025-12-30T15:02:50Z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0x01010075F498DF22B53848B223A43C8D8250B0</vt:lpwstr>
  </property>
  <property fmtid="{D5CDD505-2E9C-101B-9397-08002B2CF9AE}" pid="3" name="MediaServiceImageTags">
    <vt:lpwstr/>
  </property>
</Properties>
</file>